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金完成情况" sheetId="16" r:id="rId1"/>
  </sheets>
  <definedNames>
    <definedName name="_xlnm._FilterDatabase" localSheetId="0" hidden="1">资金完成情况!$A$2:$N$42</definedName>
    <definedName name="_xlnm.Print_Titles" localSheetId="0">资金完成情况!$2:$3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<sst xmlns="http://schemas.openxmlformats.org/spreadsheetml/2006/main" count="267" uniqueCount="178">
  <si>
    <r>
      <t>大安市</t>
    </r>
    <r>
      <rPr>
        <sz val="24"/>
        <rFont val="Times New Roman"/>
        <charset val="134"/>
      </rPr>
      <t>2025</t>
    </r>
    <r>
      <rPr>
        <sz val="24"/>
        <rFont val="方正大标宋简体"/>
        <charset val="134"/>
      </rPr>
      <t>年财政衔接推进乡村振兴补助资金拨付情况统计表</t>
    </r>
  </si>
  <si>
    <t>序号</t>
  </si>
  <si>
    <t>项目名称</t>
  </si>
  <si>
    <t>建设性质</t>
  </si>
  <si>
    <t>实施地点</t>
  </si>
  <si>
    <t>时间进度</t>
  </si>
  <si>
    <t>责任单位</t>
  </si>
  <si>
    <t>建设内容及规模</t>
  </si>
  <si>
    <t>预算总投资
（万元）</t>
  </si>
  <si>
    <t>已拨付财政衔接资金（万元）</t>
  </si>
  <si>
    <t>资金安排</t>
  </si>
  <si>
    <t>项目完成情况</t>
  </si>
  <si>
    <t>计划开工
时间</t>
  </si>
  <si>
    <t>计划完工
时间</t>
  </si>
  <si>
    <t>小计</t>
  </si>
  <si>
    <t>中央资金</t>
  </si>
  <si>
    <t>省级资金</t>
  </si>
  <si>
    <t>本级资金</t>
  </si>
  <si>
    <t>合  计</t>
  </si>
  <si>
    <t>一、产业项目</t>
  </si>
  <si>
    <t>大安市2025年庭院经济补贴项目</t>
  </si>
  <si>
    <t>新建</t>
  </si>
  <si>
    <t>18个乡镇</t>
  </si>
  <si>
    <t>农业农村局</t>
  </si>
  <si>
    <t>在全市18个乡镇发展庭院经济种植和养殖。</t>
  </si>
  <si>
    <t>吉财村指〔2024〕913号巩固成果1985.278756万</t>
  </si>
  <si>
    <t>已完工</t>
  </si>
  <si>
    <t>大安市2025年小额贷款贴息项目</t>
  </si>
  <si>
    <t>为符合条件的小额贷款户发放贷款贴息。</t>
  </si>
  <si>
    <t>本级资金243.941616万</t>
  </si>
  <si>
    <t>大安市年产5000万穗黏玉米加工建设项目</t>
  </si>
  <si>
    <t>续建</t>
  </si>
  <si>
    <t>安广镇</t>
  </si>
  <si>
    <t>车间防火墙1500平方米,消防管线1750米、消防栓51套、排烟风机9台、排烟管道260米、消防联动柜1套;电气工程电线电缆23000米，配电柜12台；玉米提升机、枯萎灌、扒皮机一套等。</t>
  </si>
  <si>
    <t>吉财村指〔2024〕913号巩固成果563万</t>
  </si>
  <si>
    <t>大安市国有林总场文冠果基地建设项目</t>
  </si>
  <si>
    <t>大安市国有林总场</t>
  </si>
  <si>
    <t>林草局</t>
  </si>
  <si>
    <t>购置卷盘式喷灌机及行架10套，拖拉机1台，重耙1套，旋耕机1套，行耙1套，生产用车2台，喷药无人机2台，移动管护房2栋,管护围栏2366米等。</t>
  </si>
  <si>
    <t>吉财村指〔2024〕913号国有林场181万；吉财村指〔2025〕176号国有林场45万</t>
  </si>
  <si>
    <t>新艾里蒙古族乡暖棚建设项目</t>
  </si>
  <si>
    <t>富兴村</t>
  </si>
  <si>
    <t>新艾里乡</t>
  </si>
  <si>
    <t>新建暖棚2栋，1500平方米。</t>
  </si>
  <si>
    <t>吉财村指〔2024〕913号少数民族56.9356万</t>
  </si>
  <si>
    <t>大安市有机硅系列功能肥料项目</t>
  </si>
  <si>
    <t>大安市融合产业园区</t>
  </si>
  <si>
    <t>1.建设挤压式复合肥料生产线，主要购置混料机2台、挤压造粒机44台、提升机2台、输送机24台、筛分机4台、码垛机2台（套）、除尘器4台、喷淋塔2台，及其他附属设备等。
2.建设新型有机肥生产线，主要购置输送机28台、造粒机2台、冷却机2台、回转筛6台、码垛机2台、除尘器4套、洗涤塔2台，及其他附属设备等。</t>
  </si>
  <si>
    <t>吉财村指〔2024〕913号巩固成果940万；吉财村指〔2024〕841号巩固成果820万</t>
  </si>
  <si>
    <t>乐胜乡长新村大棚建设项目</t>
  </si>
  <si>
    <t>长新村</t>
  </si>
  <si>
    <t>乐胜乡</t>
  </si>
  <si>
    <t>建设大棚21栋，包括1栋暖棚1000平方米；20栋冷棚，每栋1000平方米等。</t>
  </si>
  <si>
    <t>吉财村指〔2024〕841号巩固成果76.5761万</t>
  </si>
  <si>
    <t>乐胜乡永安村大棚建设项目</t>
  </si>
  <si>
    <t>永安村</t>
  </si>
  <si>
    <t>建设大棚10栋，包括2栋暖棚，每栋1000平方米；8栋冷棚，每栋1000平方米。农田井1眼等。</t>
  </si>
  <si>
    <t>吉财村指〔2024〕841号巩固成果76.868万</t>
  </si>
  <si>
    <t>叉干镇先锋村粮食储存库房建设项目</t>
  </si>
  <si>
    <t>先锋村</t>
  </si>
  <si>
    <t>叉干镇</t>
  </si>
  <si>
    <t>建设粮食储存库房1个，面积1000平方米等。</t>
  </si>
  <si>
    <t>吉财村指〔2024〕841号巩固成果73.0921万</t>
  </si>
  <si>
    <t>大岗子镇杏树川村大棚建设项目</t>
  </si>
  <si>
    <t>杏树川村</t>
  </si>
  <si>
    <t>大岗子镇</t>
  </si>
  <si>
    <t>建设大棚20栋，每栋1500平方米。购置大棚配套喷灌设备20套等。</t>
  </si>
  <si>
    <t>本级资金79.39万</t>
  </si>
  <si>
    <t>舍力镇洮东村购置农机具项目</t>
  </si>
  <si>
    <t>洮东村</t>
  </si>
  <si>
    <t>舍力镇</t>
  </si>
  <si>
    <t>购置玉米收割机1台，大马力拖拉机1台，旋耕机1台，打包机1台等。</t>
  </si>
  <si>
    <t>吉财村指〔2024〕841号巩固成果74.7万</t>
  </si>
  <si>
    <t>舍力镇民发村购置喷灌机项目</t>
  </si>
  <si>
    <t>民发村</t>
  </si>
  <si>
    <t>购置喷灌机31台及配套设备</t>
  </si>
  <si>
    <t>吉财村指〔2024〕841号巩固成果80万</t>
  </si>
  <si>
    <t>舍力镇民众村购置农机具项目</t>
  </si>
  <si>
    <t>民众村</t>
  </si>
  <si>
    <t>购置大马力拖拉机1台，灭茬机1台，无人机1台，玉米收割机1台，条耕机1台，免耕机1台，平地仪1台等。</t>
  </si>
  <si>
    <t>吉财村指〔2024〕841号巩固成果79.7万</t>
  </si>
  <si>
    <t>烧锅镇乡新兴村秸秆加工厂建设项目</t>
  </si>
  <si>
    <t>新兴村</t>
  </si>
  <si>
    <t>烧锅镇乡</t>
  </si>
  <si>
    <t>建设秸秆加工厂房1000平方米。购置秸秆加工配套设备2套，包括揉碎机1台，粉碎机1台，打包机1台，筛选机1台；颗粒机1台，粉碎机1台，输送机1台等。</t>
  </si>
  <si>
    <t>吉财村指〔2024〕841号巩固成果81.05万</t>
  </si>
  <si>
    <t>大安市30万只肉羊屠宰及深加工项目</t>
  </si>
  <si>
    <t>安广镇工业园区</t>
  </si>
  <si>
    <t>建设生产加工区20000平方米，其中建筑面积5920平方米。包括屠宰分割车间2560平方米，自动化肉羊屠宰生产线1条，自动化分割线2条；羊副产品深加工车间1280平方米，羊副产品加工生产线1条，多功能设施1280平方米，待宰圈舍800平方米；冷库等。</t>
  </si>
  <si>
    <t>吉财村指〔2024〕913号巩固成果3.516194万；吉财村指〔2024〕841号巩固成果54.55万；本级1148.3万</t>
  </si>
  <si>
    <t>当年工程量已完工</t>
  </si>
  <si>
    <t>联合乡育苗基地建设项目</t>
  </si>
  <si>
    <t>五间房村</t>
  </si>
  <si>
    <t>联合乡</t>
  </si>
  <si>
    <t>温室大棚13栋面积19700平方米（监控物联系统），大棚连廊2200平方米，护栏1400米，田间路530米，深水井1眼，150KVA变压器一台等。</t>
  </si>
  <si>
    <t>吉财村指〔2024〕913号巩固成果1149.003825万</t>
  </si>
  <si>
    <t>两家子镇同心村白鹅养殖场建设项目</t>
  </si>
  <si>
    <t>同心村</t>
  </si>
  <si>
    <t>两家子镇</t>
  </si>
  <si>
    <t>肉鹅养殖棚舍2栋，鹅苗脱温棚舍1栋，库房防疫车间用房，锅炉、配电设施及场地硬化等。</t>
  </si>
  <si>
    <t>吉财村指〔2024〕841号巩固成果410万</t>
  </si>
  <si>
    <t>叉干镇三八村养殖小区养殖鹅棚建设项目</t>
  </si>
  <si>
    <t>三八村</t>
  </si>
  <si>
    <t>以镀锌螺旋地桩为基础，建设镀锌椭圆管架鹅棚16栋，长度为150米、跨度为12米，顶高度3.5米，棚顶采用PO太阳膜；看护房、冷库、水电及配套设施等。</t>
  </si>
  <si>
    <t>吉财村指〔2025〕40号巩固成果306.626613万</t>
  </si>
  <si>
    <t>四棵树乡白菜腌制标准化窖池建设项目</t>
  </si>
  <si>
    <t>德昌村</t>
  </si>
  <si>
    <t>四棵树乡</t>
  </si>
  <si>
    <t>防雨雪钢棚2470平方米，标准化窖池17个等。</t>
  </si>
  <si>
    <t>吉财村指〔2024〕841号巩固成果320万</t>
  </si>
  <si>
    <t>舍力镇花生米等级筛选项目</t>
  </si>
  <si>
    <t>新华村</t>
  </si>
  <si>
    <t>购置花生米色选机、花生米分级筛选机等21台（套）等。</t>
  </si>
  <si>
    <t>吉财村指〔2024〕841号巩固成果164.8万</t>
  </si>
  <si>
    <t>乐胜乡太平村酱菜厂建设项目</t>
  </si>
  <si>
    <t>太平村</t>
  </si>
  <si>
    <t>建设生产加工区2000平方米，腌制窖池面积2700平方米，自动化生产线一条，消防配套设施一套，污水处理设备一套，生产路面硬化1200平方米，生产附属设施等。</t>
  </si>
  <si>
    <t>吉财村指〔2025〕40号巩固成果810万</t>
  </si>
  <si>
    <t>大安市国家农村产业融合发展示范园禽肉扩能项目</t>
  </si>
  <si>
    <t>两家子镇同庆村</t>
  </si>
  <si>
    <t>大安市晟牧同庆养殖有限公司</t>
  </si>
  <si>
    <t>购置单冻机制冷系统1套、速冻库制冷系统1套、高架库制冷系统1套等设备。</t>
  </si>
  <si>
    <t>吉财村指〔2024〕913号巩固成果2123.975212万；吉财村指〔2024〕841号巩固成果407.6638万;吉财村指〔2025〕40号巩固成果43.373387万；本级23.506822万</t>
  </si>
  <si>
    <t>红岗子乡南岗村典型村创建(棚膜产业)项目</t>
  </si>
  <si>
    <t>红岗子乡南岗村</t>
  </si>
  <si>
    <t>红岗子乡</t>
  </si>
  <si>
    <t>建设双层五防温室5栋，长季桥棚2栋，超级冷棚1栋。</t>
  </si>
  <si>
    <t>吉财村指〔2024〕841号巩固成果350万；本级39.583万</t>
  </si>
  <si>
    <t>二、基础设施项目</t>
  </si>
  <si>
    <t>新艾里蒙古族乡道路两旁基础设施建设项目</t>
  </si>
  <si>
    <t>道路两旁铺设红砖约3600平方米。</t>
  </si>
  <si>
    <t>吉财村指〔2024〕913号少数民族21.82972万</t>
  </si>
  <si>
    <t>海坨乡储粪棚建设项目</t>
  </si>
  <si>
    <t>前进村
黑山村
榆树村
胡家村
三业村</t>
  </si>
  <si>
    <t>海坨乡</t>
  </si>
  <si>
    <t>修建储粪棚7个，每个200平方米。</t>
  </si>
  <si>
    <t>吉财村指〔2024〕913号巩固成果142.33755万</t>
  </si>
  <si>
    <t>四棵树乡储粪棚建设项目</t>
  </si>
  <si>
    <t>三合村
大洼村
腰围子村
建设村
新立村
大榆树村</t>
  </si>
  <si>
    <t>吉财村指〔2024〕913号巩固成果143.9391万</t>
  </si>
  <si>
    <t>大安市2025年农村饮水安全巩固提升工程</t>
  </si>
  <si>
    <t>两家子镇
叉干镇等乡镇</t>
  </si>
  <si>
    <t>水利局</t>
  </si>
  <si>
    <t>农村供水管网并网30000延长米，安装智能水表14000块等。</t>
  </si>
  <si>
    <t>吉财村指〔2024〕913号巩固成果497万；吉财村指〔2024〕841号巩固成果1281万；吉财村指〔2025〕40号巩固成果10万</t>
  </si>
  <si>
    <t>大安市2025年农村饮水安全巩固提升工程（第二批）</t>
  </si>
  <si>
    <t>舍力镇、两家子镇、四棵树乡等乡镇</t>
  </si>
  <si>
    <t>更改老旧供水管网4万延长米，自来水新入户265户等。</t>
  </si>
  <si>
    <t>吉财村指〔2024〕913号巩固成果309.28098万；吉财村指〔2025〕176号巩固成果260万</t>
  </si>
  <si>
    <t>大赉乡2025年基础设施建设项目</t>
  </si>
  <si>
    <t>城南村
长白村</t>
  </si>
  <si>
    <t>大赉乡</t>
  </si>
  <si>
    <t>大赉乡城南村水泥路“白改黑”1.55公里、长白村水泥路“白改黑”1.1公里等。</t>
  </si>
  <si>
    <t>吉财村指〔2024〕913号巩固成果135.7225万</t>
  </si>
  <si>
    <t>丰收镇丰收村2025年基础设施建设项目</t>
  </si>
  <si>
    <t>丰收村</t>
  </si>
  <si>
    <t>丰收镇</t>
  </si>
  <si>
    <t>排水(盖板）3862延长米，新建水泥路2.5公里，“白改黑”1公里，路边硬化16590平方米，路灯150盏等。</t>
  </si>
  <si>
    <t>吉财村指〔2024〕913号巩固成果525.1438万</t>
  </si>
  <si>
    <t>海坨乡于亮子村2025年基础设施建设项目</t>
  </si>
  <si>
    <t>于亮子村</t>
  </si>
  <si>
    <t>新建水泥路2公里，水泥路“白改黑”6.8公里，排水沟1500延长米等。</t>
  </si>
  <si>
    <t>吉财村指〔2024〕913号巩固成果413.7261万</t>
  </si>
  <si>
    <t>舍力镇民众村2025年基础设施建设项目</t>
  </si>
  <si>
    <t>白改黑7.333公里（31971平方米）；新建混凝土路0.88公里（3290平方米）。</t>
  </si>
  <si>
    <t>吉财村指〔2024〕913号巩固成果318.7693万</t>
  </si>
  <si>
    <t>安广镇2025年基础设施建设项目</t>
  </si>
  <si>
    <t>向前村
爱国村
胜利村</t>
  </si>
  <si>
    <t>向前村：水泥路4.5宽6.44公里，水泥路3米宽0.2公里,水泥路4米宽0.4公里，路边硬化5080平方米，安装路灯86盏等。爱国村：柏油路4.5宽0.65公里，路灯50盏等。胜利村：水泥路3.5米宽0.8公里。</t>
  </si>
  <si>
    <t>吉财村指〔2024〕913号巩固成果471.4278万</t>
  </si>
  <si>
    <t>乐胜乡同生村基础设施建设项目</t>
  </si>
  <si>
    <t>同生村</t>
  </si>
  <si>
    <t>排水沟（盖板）6000延长米，水泥巷路（3.5米）2000米。</t>
  </si>
  <si>
    <t>吉财村指〔2024〕913号巩固成果340.887263万</t>
  </si>
  <si>
    <t>三、其他项目</t>
  </si>
  <si>
    <t>2025年“雨露计划”补贴</t>
  </si>
  <si>
    <t>对脱贫家庭在校学生进行“雨露计划”补贴，每人每学期补贴1500元。</t>
  </si>
  <si>
    <t>本级资金91.65万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</si>
</sst>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u/>
      <sz val="11"/>
      <name val="宋体"/>
      <charset val="134"/>
      <scheme val="minor"/>
    </font>
    <font>
      <sz val="24"/>
      <name val="方正大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0"/>
      <name val="黑体"/>
      <charset val="0"/>
    </font>
    <font>
      <sz val="10"/>
      <name val="黑体"/>
      <charset val="0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4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O42"/>
  <sheetViews>
    <sheetView tabSelected="1" zoomScale="70" zoomScaleNormal="70" zoomScaleSheetLayoutView="115" workbookViewId="0">
      <pane ySplit="5" topLeftCell="A6" activePane="bottomLeft" state="frozen"/>
      <selection/>
      <selection pane="bottomLeft" activeCell="T23" sqref="T23"/>
    </sheetView>
  </sheetViews>
  <sheetFormatPr defaultColWidth="9" defaultRowHeight="13.5"/>
  <cols>
    <col min="1" max="1" width="4.75" style="1" customWidth="1"/>
    <col min="2" max="2" width="19.5083333333333" style="5" customWidth="1"/>
    <col min="3" max="3" width="5.425" style="6" customWidth="1"/>
    <col min="4" max="4" width="8.75" style="5" customWidth="1"/>
    <col min="5" max="5" width="10" style="5" customWidth="1"/>
    <col min="6" max="6" width="10.125" style="5" customWidth="1"/>
    <col min="7" max="7" width="10.7583333333333" style="5" customWidth="1"/>
    <col min="8" max="8" width="48.0416666666667" style="5" customWidth="1"/>
    <col min="9" max="9" width="19.875" style="6" customWidth="1"/>
    <col min="10" max="10" width="16.975" style="6" customWidth="1"/>
    <col min="11" max="11" width="15.175" style="6" customWidth="1"/>
    <col min="12" max="13" width="14.2916666666667" style="6" customWidth="1"/>
    <col min="14" max="14" width="18.875" style="5" customWidth="1"/>
    <col min="15" max="15" width="9" style="7"/>
    <col min="16" max="16384" width="9" style="1"/>
  </cols>
  <sheetData>
    <row r="1" s="1" customFormat="1" ht="31.5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10"/>
      <c r="N2" s="9" t="s">
        <v>10</v>
      </c>
      <c r="O2" s="9" t="s">
        <v>11</v>
      </c>
    </row>
    <row r="3" s="2" customFormat="1" ht="24" spans="1:15">
      <c r="A3" s="9"/>
      <c r="B3" s="9"/>
      <c r="C3" s="9"/>
      <c r="D3" s="9"/>
      <c r="E3" s="9" t="s">
        <v>12</v>
      </c>
      <c r="F3" s="9" t="s">
        <v>13</v>
      </c>
      <c r="G3" s="9"/>
      <c r="H3" s="9"/>
      <c r="I3" s="9"/>
      <c r="J3" s="10" t="s">
        <v>14</v>
      </c>
      <c r="K3" s="9" t="s">
        <v>15</v>
      </c>
      <c r="L3" s="9" t="s">
        <v>16</v>
      </c>
      <c r="M3" s="9" t="s">
        <v>17</v>
      </c>
      <c r="N3" s="9"/>
      <c r="O3" s="9"/>
    </row>
    <row r="4" s="3" customFormat="1" spans="1:15">
      <c r="A4" s="9" t="s">
        <v>18</v>
      </c>
      <c r="B4" s="11"/>
      <c r="C4" s="9"/>
      <c r="D4" s="11"/>
      <c r="E4" s="11"/>
      <c r="F4" s="11"/>
      <c r="G4" s="11"/>
      <c r="H4" s="11"/>
      <c r="I4" s="12">
        <v>17775.011438</v>
      </c>
      <c r="J4" s="13">
        <f>J5+J29+J41</f>
        <v>17775.011438</v>
      </c>
      <c r="K4" s="12">
        <f>K5+K29+K41</f>
        <v>10629</v>
      </c>
      <c r="L4" s="12">
        <f>L5+L29+L41</f>
        <v>5520</v>
      </c>
      <c r="M4" s="12">
        <f>M5+M29+M41</f>
        <v>1626.011438</v>
      </c>
      <c r="N4" s="11"/>
      <c r="O4" s="14"/>
    </row>
    <row r="5" s="3" customFormat="1" spans="1:15">
      <c r="A5" s="11" t="s">
        <v>19</v>
      </c>
      <c r="B5" s="11"/>
      <c r="C5" s="9"/>
      <c r="D5" s="11"/>
      <c r="E5" s="11"/>
      <c r="F5" s="11"/>
      <c r="G5" s="11"/>
      <c r="H5" s="11"/>
      <c r="I5" s="15">
        <v>12811.071025</v>
      </c>
      <c r="J5" s="16">
        <f>SUM(J6:J28)</f>
        <v>12811.071025</v>
      </c>
      <c r="K5" s="15">
        <f>SUM(K6:K28)</f>
        <v>7047.709587</v>
      </c>
      <c r="L5" s="15">
        <f>SUM(L6:L28)</f>
        <v>4229</v>
      </c>
      <c r="M5" s="15">
        <f>SUM(M6:M28)</f>
        <v>1534.361438</v>
      </c>
      <c r="N5" s="17"/>
      <c r="O5" s="14"/>
    </row>
    <row r="6" ht="24" spans="1:15">
      <c r="A6" s="18">
        <v>1</v>
      </c>
      <c r="B6" s="19" t="s">
        <v>20</v>
      </c>
      <c r="C6" s="18" t="s">
        <v>21</v>
      </c>
      <c r="D6" s="20" t="s">
        <v>22</v>
      </c>
      <c r="E6" s="21">
        <v>45778</v>
      </c>
      <c r="F6" s="21">
        <v>45992</v>
      </c>
      <c r="G6" s="20" t="s">
        <v>23</v>
      </c>
      <c r="H6" s="20" t="s">
        <v>24</v>
      </c>
      <c r="I6" s="22">
        <v>1985.278756</v>
      </c>
      <c r="J6" s="22">
        <f>K6+L6+M6</f>
        <v>1985.278756</v>
      </c>
      <c r="K6" s="23">
        <v>1985.278756</v>
      </c>
      <c r="L6" s="23"/>
      <c r="M6" s="23"/>
      <c r="N6" s="20" t="s">
        <v>25</v>
      </c>
      <c r="O6" s="24" t="s">
        <v>26</v>
      </c>
    </row>
    <row r="7" s="1" customFormat="1" ht="24" spans="1:15">
      <c r="A7" s="18">
        <v>2</v>
      </c>
      <c r="B7" s="19" t="s">
        <v>27</v>
      </c>
      <c r="C7" s="18" t="s">
        <v>21</v>
      </c>
      <c r="D7" s="20" t="s">
        <v>22</v>
      </c>
      <c r="E7" s="21">
        <v>45778</v>
      </c>
      <c r="F7" s="21">
        <v>45992</v>
      </c>
      <c r="G7" s="20" t="s">
        <v>23</v>
      </c>
      <c r="H7" s="20" t="s">
        <v>28</v>
      </c>
      <c r="I7" s="22">
        <v>243.581616</v>
      </c>
      <c r="J7" s="22">
        <f t="shared" ref="J7:J28" si="0">K7+L7+M7</f>
        <v>243.581616</v>
      </c>
      <c r="K7" s="23"/>
      <c r="L7" s="23"/>
      <c r="M7" s="23">
        <v>243.581616</v>
      </c>
      <c r="N7" s="20" t="s">
        <v>29</v>
      </c>
      <c r="O7" s="24" t="s">
        <v>26</v>
      </c>
    </row>
    <row r="8" s="1" customFormat="1" ht="36" spans="1:15">
      <c r="A8" s="18">
        <v>3</v>
      </c>
      <c r="B8" s="19" t="s">
        <v>30</v>
      </c>
      <c r="C8" s="18" t="s">
        <v>31</v>
      </c>
      <c r="D8" s="20" t="s">
        <v>32</v>
      </c>
      <c r="E8" s="25">
        <v>45658</v>
      </c>
      <c r="F8" s="21">
        <v>45931</v>
      </c>
      <c r="G8" s="20" t="s">
        <v>23</v>
      </c>
      <c r="H8" s="20" t="s">
        <v>33</v>
      </c>
      <c r="I8" s="22">
        <v>563</v>
      </c>
      <c r="J8" s="22">
        <f t="shared" si="0"/>
        <v>563</v>
      </c>
      <c r="K8" s="23">
        <v>563</v>
      </c>
      <c r="L8" s="23"/>
      <c r="M8" s="23"/>
      <c r="N8" s="20" t="s">
        <v>34</v>
      </c>
      <c r="O8" s="24" t="s">
        <v>26</v>
      </c>
    </row>
    <row r="9" s="1" customFormat="1" ht="48" spans="1:15">
      <c r="A9" s="18">
        <v>4</v>
      </c>
      <c r="B9" s="19" t="s">
        <v>35</v>
      </c>
      <c r="C9" s="18" t="s">
        <v>31</v>
      </c>
      <c r="D9" s="20" t="s">
        <v>36</v>
      </c>
      <c r="E9" s="21">
        <v>45717</v>
      </c>
      <c r="F9" s="21">
        <v>45992</v>
      </c>
      <c r="G9" s="20" t="s">
        <v>37</v>
      </c>
      <c r="H9" s="20" t="s">
        <v>38</v>
      </c>
      <c r="I9" s="22">
        <v>226</v>
      </c>
      <c r="J9" s="22">
        <f t="shared" si="0"/>
        <v>226</v>
      </c>
      <c r="K9" s="23">
        <v>226</v>
      </c>
      <c r="L9" s="23"/>
      <c r="M9" s="23"/>
      <c r="N9" s="20" t="s">
        <v>39</v>
      </c>
      <c r="O9" s="24" t="s">
        <v>26</v>
      </c>
    </row>
    <row r="10" s="1" customFormat="1" ht="24" spans="1:15">
      <c r="A10" s="18">
        <v>5</v>
      </c>
      <c r="B10" s="19" t="s">
        <v>40</v>
      </c>
      <c r="C10" s="18" t="s">
        <v>21</v>
      </c>
      <c r="D10" s="20" t="s">
        <v>41</v>
      </c>
      <c r="E10" s="21">
        <v>45717</v>
      </c>
      <c r="F10" s="21">
        <v>45931</v>
      </c>
      <c r="G10" s="20" t="s">
        <v>42</v>
      </c>
      <c r="H10" s="20" t="s">
        <v>43</v>
      </c>
      <c r="I10" s="22">
        <v>56.9356</v>
      </c>
      <c r="J10" s="22">
        <f t="shared" si="0"/>
        <v>56.9356</v>
      </c>
      <c r="K10" s="23">
        <v>56.9356</v>
      </c>
      <c r="L10" s="23"/>
      <c r="M10" s="23"/>
      <c r="N10" s="20" t="s">
        <v>44</v>
      </c>
      <c r="O10" s="24" t="s">
        <v>26</v>
      </c>
    </row>
    <row r="11" s="1" customFormat="1" ht="72" spans="1:15">
      <c r="A11" s="18">
        <v>6</v>
      </c>
      <c r="B11" s="19" t="s">
        <v>45</v>
      </c>
      <c r="C11" s="18" t="s">
        <v>21</v>
      </c>
      <c r="D11" s="20" t="s">
        <v>46</v>
      </c>
      <c r="E11" s="21">
        <v>45870</v>
      </c>
      <c r="F11" s="21">
        <v>45992</v>
      </c>
      <c r="G11" s="20" t="s">
        <v>23</v>
      </c>
      <c r="H11" s="20" t="s">
        <v>47</v>
      </c>
      <c r="I11" s="22">
        <v>1760</v>
      </c>
      <c r="J11" s="22">
        <f t="shared" si="0"/>
        <v>1760</v>
      </c>
      <c r="K11" s="23">
        <v>940</v>
      </c>
      <c r="L11" s="23">
        <v>820</v>
      </c>
      <c r="M11" s="23"/>
      <c r="N11" s="20" t="s">
        <v>48</v>
      </c>
      <c r="O11" s="24" t="s">
        <v>26</v>
      </c>
    </row>
    <row r="12" s="1" customFormat="1" ht="24" spans="1:15">
      <c r="A12" s="18">
        <v>7</v>
      </c>
      <c r="B12" s="19" t="s">
        <v>49</v>
      </c>
      <c r="C12" s="18" t="s">
        <v>21</v>
      </c>
      <c r="D12" s="20" t="s">
        <v>50</v>
      </c>
      <c r="E12" s="21">
        <v>45717</v>
      </c>
      <c r="F12" s="21">
        <v>45992</v>
      </c>
      <c r="G12" s="20" t="s">
        <v>51</v>
      </c>
      <c r="H12" s="20" t="s">
        <v>52</v>
      </c>
      <c r="I12" s="22">
        <v>76.5761</v>
      </c>
      <c r="J12" s="22">
        <f t="shared" si="0"/>
        <v>76.5761</v>
      </c>
      <c r="K12" s="23"/>
      <c r="L12" s="18">
        <v>76.5761</v>
      </c>
      <c r="M12" s="23"/>
      <c r="N12" s="20" t="s">
        <v>53</v>
      </c>
      <c r="O12" s="24" t="s">
        <v>26</v>
      </c>
    </row>
    <row r="13" s="1" customFormat="1" ht="24" spans="1:15">
      <c r="A13" s="18">
        <v>8</v>
      </c>
      <c r="B13" s="19" t="s">
        <v>54</v>
      </c>
      <c r="C13" s="18" t="s">
        <v>21</v>
      </c>
      <c r="D13" s="20" t="s">
        <v>55</v>
      </c>
      <c r="E13" s="21">
        <v>45717</v>
      </c>
      <c r="F13" s="21">
        <v>45992</v>
      </c>
      <c r="G13" s="20" t="s">
        <v>51</v>
      </c>
      <c r="H13" s="20" t="s">
        <v>56</v>
      </c>
      <c r="I13" s="22">
        <v>76.868</v>
      </c>
      <c r="J13" s="22">
        <f t="shared" si="0"/>
        <v>76.868</v>
      </c>
      <c r="K13" s="23"/>
      <c r="L13" s="18">
        <v>76.868</v>
      </c>
      <c r="M13" s="23"/>
      <c r="N13" s="20" t="s">
        <v>57</v>
      </c>
      <c r="O13" s="24" t="s">
        <v>26</v>
      </c>
    </row>
    <row r="14" s="1" customFormat="1" ht="24" spans="1:15">
      <c r="A14" s="18">
        <v>9</v>
      </c>
      <c r="B14" s="19" t="s">
        <v>58</v>
      </c>
      <c r="C14" s="18" t="s">
        <v>21</v>
      </c>
      <c r="D14" s="20" t="s">
        <v>59</v>
      </c>
      <c r="E14" s="21">
        <v>45717</v>
      </c>
      <c r="F14" s="21">
        <v>45992</v>
      </c>
      <c r="G14" s="20" t="s">
        <v>60</v>
      </c>
      <c r="H14" s="20" t="s">
        <v>61</v>
      </c>
      <c r="I14" s="22">
        <v>73.0921</v>
      </c>
      <c r="J14" s="22">
        <f t="shared" si="0"/>
        <v>73.0921</v>
      </c>
      <c r="K14" s="23"/>
      <c r="L14" s="18">
        <v>73.0921</v>
      </c>
      <c r="M14" s="23"/>
      <c r="N14" s="20" t="s">
        <v>62</v>
      </c>
      <c r="O14" s="24" t="s">
        <v>26</v>
      </c>
    </row>
    <row r="15" s="1" customFormat="1" ht="24" spans="1:15">
      <c r="A15" s="18">
        <v>10</v>
      </c>
      <c r="B15" s="19" t="s">
        <v>63</v>
      </c>
      <c r="C15" s="18" t="s">
        <v>21</v>
      </c>
      <c r="D15" s="20" t="s">
        <v>64</v>
      </c>
      <c r="E15" s="21">
        <v>45717</v>
      </c>
      <c r="F15" s="21">
        <v>45992</v>
      </c>
      <c r="G15" s="20" t="s">
        <v>65</v>
      </c>
      <c r="H15" s="20" t="s">
        <v>66</v>
      </c>
      <c r="I15" s="22">
        <v>79.39</v>
      </c>
      <c r="J15" s="22">
        <f t="shared" si="0"/>
        <v>79.39</v>
      </c>
      <c r="K15" s="23"/>
      <c r="L15" s="23"/>
      <c r="M15" s="23">
        <v>79.39</v>
      </c>
      <c r="N15" s="20" t="s">
        <v>67</v>
      </c>
      <c r="O15" s="24" t="s">
        <v>26</v>
      </c>
    </row>
    <row r="16" s="1" customFormat="1" ht="24" spans="1:15">
      <c r="A16" s="18">
        <v>11</v>
      </c>
      <c r="B16" s="19" t="s">
        <v>68</v>
      </c>
      <c r="C16" s="18" t="s">
        <v>21</v>
      </c>
      <c r="D16" s="20" t="s">
        <v>69</v>
      </c>
      <c r="E16" s="21">
        <v>45717</v>
      </c>
      <c r="F16" s="21">
        <v>45992</v>
      </c>
      <c r="G16" s="20" t="s">
        <v>70</v>
      </c>
      <c r="H16" s="20" t="s">
        <v>71</v>
      </c>
      <c r="I16" s="22">
        <v>74.7</v>
      </c>
      <c r="J16" s="22">
        <f t="shared" si="0"/>
        <v>74.7</v>
      </c>
      <c r="K16" s="23"/>
      <c r="L16" s="18">
        <v>74.7</v>
      </c>
      <c r="M16" s="23"/>
      <c r="N16" s="20" t="s">
        <v>72</v>
      </c>
      <c r="O16" s="24" t="s">
        <v>26</v>
      </c>
    </row>
    <row r="17" s="1" customFormat="1" ht="24" spans="1:15">
      <c r="A17" s="18">
        <v>12</v>
      </c>
      <c r="B17" s="19" t="s">
        <v>73</v>
      </c>
      <c r="C17" s="18" t="s">
        <v>21</v>
      </c>
      <c r="D17" s="20" t="s">
        <v>74</v>
      </c>
      <c r="E17" s="21">
        <v>45717</v>
      </c>
      <c r="F17" s="21">
        <v>45992</v>
      </c>
      <c r="G17" s="20" t="s">
        <v>70</v>
      </c>
      <c r="H17" s="20" t="s">
        <v>75</v>
      </c>
      <c r="I17" s="22">
        <v>80</v>
      </c>
      <c r="J17" s="22">
        <f t="shared" si="0"/>
        <v>80</v>
      </c>
      <c r="K17" s="23"/>
      <c r="L17" s="18">
        <v>80</v>
      </c>
      <c r="M17" s="23"/>
      <c r="N17" s="20" t="s">
        <v>76</v>
      </c>
      <c r="O17" s="24" t="s">
        <v>26</v>
      </c>
    </row>
    <row r="18" s="1" customFormat="1" ht="24" spans="1:15">
      <c r="A18" s="18">
        <v>13</v>
      </c>
      <c r="B18" s="19" t="s">
        <v>77</v>
      </c>
      <c r="C18" s="18" t="s">
        <v>21</v>
      </c>
      <c r="D18" s="20" t="s">
        <v>78</v>
      </c>
      <c r="E18" s="21">
        <v>45717</v>
      </c>
      <c r="F18" s="21">
        <v>45992</v>
      </c>
      <c r="G18" s="20" t="s">
        <v>70</v>
      </c>
      <c r="H18" s="20" t="s">
        <v>79</v>
      </c>
      <c r="I18" s="22">
        <v>79.7</v>
      </c>
      <c r="J18" s="22">
        <f t="shared" si="0"/>
        <v>79.7</v>
      </c>
      <c r="K18" s="23"/>
      <c r="L18" s="18">
        <v>79.7</v>
      </c>
      <c r="M18" s="23"/>
      <c r="N18" s="20" t="s">
        <v>80</v>
      </c>
      <c r="O18" s="24" t="s">
        <v>26</v>
      </c>
    </row>
    <row r="19" s="1" customFormat="1" ht="36" spans="1:15">
      <c r="A19" s="18">
        <v>14</v>
      </c>
      <c r="B19" s="19" t="s">
        <v>81</v>
      </c>
      <c r="C19" s="18" t="s">
        <v>21</v>
      </c>
      <c r="D19" s="20" t="s">
        <v>82</v>
      </c>
      <c r="E19" s="21">
        <v>45717</v>
      </c>
      <c r="F19" s="21">
        <v>45992</v>
      </c>
      <c r="G19" s="20" t="s">
        <v>83</v>
      </c>
      <c r="H19" s="20" t="s">
        <v>84</v>
      </c>
      <c r="I19" s="22">
        <v>81.05</v>
      </c>
      <c r="J19" s="22">
        <f t="shared" si="0"/>
        <v>81.05</v>
      </c>
      <c r="K19" s="23"/>
      <c r="L19" s="23">
        <v>81.05</v>
      </c>
      <c r="M19" s="23"/>
      <c r="N19" s="20" t="s">
        <v>85</v>
      </c>
      <c r="O19" s="24" t="s">
        <v>26</v>
      </c>
    </row>
    <row r="20" s="1" customFormat="1" ht="60" spans="1:15">
      <c r="A20" s="18">
        <v>15</v>
      </c>
      <c r="B20" s="19" t="s">
        <v>86</v>
      </c>
      <c r="C20" s="18" t="s">
        <v>21</v>
      </c>
      <c r="D20" s="25" t="s">
        <v>87</v>
      </c>
      <c r="E20" s="21">
        <v>45717</v>
      </c>
      <c r="F20" s="21">
        <v>45992</v>
      </c>
      <c r="G20" s="20" t="s">
        <v>32</v>
      </c>
      <c r="H20" s="20" t="s">
        <v>88</v>
      </c>
      <c r="I20" s="22">
        <v>1206.366194</v>
      </c>
      <c r="J20" s="22">
        <f t="shared" si="0"/>
        <v>1206.366194</v>
      </c>
      <c r="K20" s="23">
        <v>3.516194</v>
      </c>
      <c r="L20" s="23">
        <v>54.55</v>
      </c>
      <c r="M20" s="23">
        <v>1148.3</v>
      </c>
      <c r="N20" s="20" t="s">
        <v>89</v>
      </c>
      <c r="O20" s="24" t="s">
        <v>90</v>
      </c>
    </row>
    <row r="21" s="1" customFormat="1" ht="36" spans="1:15">
      <c r="A21" s="18">
        <v>16</v>
      </c>
      <c r="B21" s="19" t="s">
        <v>91</v>
      </c>
      <c r="C21" s="18" t="s">
        <v>21</v>
      </c>
      <c r="D21" s="20" t="s">
        <v>92</v>
      </c>
      <c r="E21" s="21">
        <v>45717</v>
      </c>
      <c r="F21" s="21">
        <v>45992</v>
      </c>
      <c r="G21" s="20" t="s">
        <v>93</v>
      </c>
      <c r="H21" s="20" t="s">
        <v>94</v>
      </c>
      <c r="I21" s="22">
        <v>1149.003825</v>
      </c>
      <c r="J21" s="22">
        <f t="shared" si="0"/>
        <v>1149.003825</v>
      </c>
      <c r="K21" s="23">
        <v>1149.003825</v>
      </c>
      <c r="L21" s="23"/>
      <c r="M21" s="23"/>
      <c r="N21" s="20" t="s">
        <v>95</v>
      </c>
      <c r="O21" s="24" t="s">
        <v>26</v>
      </c>
    </row>
    <row r="22" s="4" customFormat="1" ht="24" spans="1:15">
      <c r="A22" s="18">
        <v>17</v>
      </c>
      <c r="B22" s="19" t="s">
        <v>96</v>
      </c>
      <c r="C22" s="18" t="s">
        <v>21</v>
      </c>
      <c r="D22" s="20" t="s">
        <v>97</v>
      </c>
      <c r="E22" s="21">
        <v>45717</v>
      </c>
      <c r="F22" s="21">
        <v>45992</v>
      </c>
      <c r="G22" s="20" t="s">
        <v>98</v>
      </c>
      <c r="H22" s="26" t="s">
        <v>99</v>
      </c>
      <c r="I22" s="22">
        <v>410</v>
      </c>
      <c r="J22" s="22">
        <f t="shared" si="0"/>
        <v>410</v>
      </c>
      <c r="K22" s="27"/>
      <c r="L22" s="23">
        <v>410</v>
      </c>
      <c r="M22" s="27"/>
      <c r="N22" s="20" t="s">
        <v>100</v>
      </c>
      <c r="O22" s="24" t="s">
        <v>26</v>
      </c>
    </row>
    <row r="23" ht="36" spans="1:15">
      <c r="A23" s="18">
        <v>18</v>
      </c>
      <c r="B23" s="20" t="s">
        <v>101</v>
      </c>
      <c r="C23" s="18" t="s">
        <v>21</v>
      </c>
      <c r="D23" s="25" t="s">
        <v>102</v>
      </c>
      <c r="E23" s="21">
        <v>45717</v>
      </c>
      <c r="F23" s="21">
        <v>45992</v>
      </c>
      <c r="G23" s="20" t="s">
        <v>60</v>
      </c>
      <c r="H23" s="20" t="s">
        <v>103</v>
      </c>
      <c r="I23" s="22">
        <v>306.626613</v>
      </c>
      <c r="J23" s="22">
        <f t="shared" si="0"/>
        <v>306.626613</v>
      </c>
      <c r="K23" s="23"/>
      <c r="L23" s="23">
        <v>306.626613</v>
      </c>
      <c r="M23" s="23"/>
      <c r="N23" s="20" t="s">
        <v>104</v>
      </c>
      <c r="O23" s="24" t="s">
        <v>26</v>
      </c>
    </row>
    <row r="24" s="1" customFormat="1" ht="24" spans="1:15">
      <c r="A24" s="18">
        <v>19</v>
      </c>
      <c r="B24" s="19" t="s">
        <v>105</v>
      </c>
      <c r="C24" s="18" t="s">
        <v>21</v>
      </c>
      <c r="D24" s="20" t="s">
        <v>106</v>
      </c>
      <c r="E24" s="21">
        <v>45658</v>
      </c>
      <c r="F24" s="21">
        <v>45992</v>
      </c>
      <c r="G24" s="20" t="s">
        <v>107</v>
      </c>
      <c r="H24" s="20" t="s">
        <v>108</v>
      </c>
      <c r="I24" s="22">
        <v>320</v>
      </c>
      <c r="J24" s="22">
        <f t="shared" si="0"/>
        <v>320</v>
      </c>
      <c r="K24" s="23"/>
      <c r="L24" s="23">
        <v>320</v>
      </c>
      <c r="M24" s="23"/>
      <c r="N24" s="20" t="s">
        <v>109</v>
      </c>
      <c r="O24" s="24" t="s">
        <v>26</v>
      </c>
    </row>
    <row r="25" ht="24" spans="1:15">
      <c r="A25" s="18">
        <v>20</v>
      </c>
      <c r="B25" s="19" t="s">
        <v>110</v>
      </c>
      <c r="C25" s="18" t="s">
        <v>21</v>
      </c>
      <c r="D25" s="20" t="s">
        <v>111</v>
      </c>
      <c r="E25" s="21">
        <v>45717</v>
      </c>
      <c r="F25" s="21">
        <v>45992</v>
      </c>
      <c r="G25" s="28" t="s">
        <v>70</v>
      </c>
      <c r="H25" s="20" t="s">
        <v>112</v>
      </c>
      <c r="I25" s="29">
        <v>164.8</v>
      </c>
      <c r="J25" s="22">
        <f t="shared" si="0"/>
        <v>164.8</v>
      </c>
      <c r="K25" s="23"/>
      <c r="L25" s="23">
        <v>164.8</v>
      </c>
      <c r="M25" s="23"/>
      <c r="N25" s="20" t="s">
        <v>113</v>
      </c>
      <c r="O25" s="24" t="s">
        <v>26</v>
      </c>
    </row>
    <row r="26" ht="36" spans="1:15">
      <c r="A26" s="18">
        <v>21</v>
      </c>
      <c r="B26" s="19" t="s">
        <v>114</v>
      </c>
      <c r="C26" s="18" t="s">
        <v>21</v>
      </c>
      <c r="D26" s="20" t="s">
        <v>115</v>
      </c>
      <c r="E26" s="21">
        <v>45717</v>
      </c>
      <c r="F26" s="21">
        <v>45992</v>
      </c>
      <c r="G26" s="28" t="s">
        <v>51</v>
      </c>
      <c r="H26" s="20" t="s">
        <v>116</v>
      </c>
      <c r="I26" s="29">
        <v>810</v>
      </c>
      <c r="J26" s="22">
        <f t="shared" si="0"/>
        <v>810</v>
      </c>
      <c r="K26" s="23"/>
      <c r="L26" s="23">
        <v>810</v>
      </c>
      <c r="M26" s="23"/>
      <c r="N26" s="20" t="s">
        <v>117</v>
      </c>
      <c r="O26" s="24" t="s">
        <v>26</v>
      </c>
    </row>
    <row r="27" ht="147" customHeight="1" spans="1:15">
      <c r="A27" s="18">
        <v>22</v>
      </c>
      <c r="B27" s="19" t="s">
        <v>118</v>
      </c>
      <c r="C27" s="30" t="s">
        <v>31</v>
      </c>
      <c r="D27" s="19" t="s">
        <v>119</v>
      </c>
      <c r="E27" s="21">
        <v>45778</v>
      </c>
      <c r="F27" s="21">
        <v>45992</v>
      </c>
      <c r="G27" s="20" t="s">
        <v>120</v>
      </c>
      <c r="H27" s="19" t="s">
        <v>121</v>
      </c>
      <c r="I27" s="22">
        <v>2598.519221</v>
      </c>
      <c r="J27" s="22">
        <f t="shared" si="0"/>
        <v>2598.519221</v>
      </c>
      <c r="K27" s="23">
        <v>2123.975212</v>
      </c>
      <c r="L27" s="23">
        <v>451.037187</v>
      </c>
      <c r="M27" s="23">
        <v>23.506822</v>
      </c>
      <c r="N27" s="20" t="s">
        <v>122</v>
      </c>
      <c r="O27" s="24" t="s">
        <v>90</v>
      </c>
    </row>
    <row r="28" s="1" customFormat="1" ht="36" spans="1:15">
      <c r="A28" s="18">
        <v>23</v>
      </c>
      <c r="B28" s="19" t="s">
        <v>123</v>
      </c>
      <c r="C28" s="30" t="s">
        <v>31</v>
      </c>
      <c r="D28" s="19" t="s">
        <v>124</v>
      </c>
      <c r="E28" s="21">
        <v>45839</v>
      </c>
      <c r="F28" s="21">
        <v>45962</v>
      </c>
      <c r="G28" s="20" t="s">
        <v>125</v>
      </c>
      <c r="H28" s="19" t="s">
        <v>126</v>
      </c>
      <c r="I28" s="22">
        <v>389.583</v>
      </c>
      <c r="J28" s="22">
        <f t="shared" si="0"/>
        <v>389.583</v>
      </c>
      <c r="K28" s="23"/>
      <c r="L28" s="23">
        <v>350</v>
      </c>
      <c r="M28" s="23">
        <v>39.583</v>
      </c>
      <c r="N28" s="20" t="s">
        <v>127</v>
      </c>
      <c r="O28" s="24" t="s">
        <v>26</v>
      </c>
    </row>
    <row r="29" s="3" customFormat="1" spans="1:15">
      <c r="A29" s="11" t="s">
        <v>128</v>
      </c>
      <c r="B29" s="11"/>
      <c r="C29" s="9"/>
      <c r="D29" s="11"/>
      <c r="E29" s="11"/>
      <c r="F29" s="11"/>
      <c r="G29" s="11"/>
      <c r="H29" s="11"/>
      <c r="I29" s="15">
        <v>4872.290413</v>
      </c>
      <c r="J29" s="15">
        <f>SUM(J30:J40)</f>
        <v>4872.290413</v>
      </c>
      <c r="K29" s="15">
        <f>SUM(K30:K40)</f>
        <v>3581.290413</v>
      </c>
      <c r="L29" s="15">
        <f>SUM(L30:L40)</f>
        <v>1291</v>
      </c>
      <c r="M29" s="15">
        <f>SUM(M30:M40)</f>
        <v>0</v>
      </c>
      <c r="N29" s="17"/>
      <c r="O29" s="24"/>
    </row>
    <row r="30" ht="24" spans="1:15">
      <c r="A30" s="18">
        <v>24</v>
      </c>
      <c r="B30" s="20" t="s">
        <v>129</v>
      </c>
      <c r="C30" s="18" t="s">
        <v>21</v>
      </c>
      <c r="D30" s="20" t="s">
        <v>41</v>
      </c>
      <c r="E30" s="21">
        <v>45748</v>
      </c>
      <c r="F30" s="21">
        <v>45962</v>
      </c>
      <c r="G30" s="20" t="s">
        <v>42</v>
      </c>
      <c r="H30" s="20" t="s">
        <v>130</v>
      </c>
      <c r="I30" s="22">
        <v>21.82972</v>
      </c>
      <c r="J30" s="22">
        <f>K30+L30+M30</f>
        <v>21.82972</v>
      </c>
      <c r="K30" s="23">
        <v>21.82972</v>
      </c>
      <c r="L30" s="23"/>
      <c r="M30" s="22"/>
      <c r="N30" s="20" t="s">
        <v>131</v>
      </c>
      <c r="O30" s="24" t="s">
        <v>26</v>
      </c>
    </row>
    <row r="31" ht="60" spans="1:15">
      <c r="A31" s="18">
        <v>25</v>
      </c>
      <c r="B31" s="20" t="s">
        <v>132</v>
      </c>
      <c r="C31" s="18" t="s">
        <v>21</v>
      </c>
      <c r="D31" s="20" t="s">
        <v>133</v>
      </c>
      <c r="E31" s="21">
        <v>45658</v>
      </c>
      <c r="F31" s="21">
        <v>45931</v>
      </c>
      <c r="G31" s="20" t="s">
        <v>134</v>
      </c>
      <c r="H31" s="20" t="s">
        <v>135</v>
      </c>
      <c r="I31" s="22">
        <v>143.56385</v>
      </c>
      <c r="J31" s="22">
        <f t="shared" ref="J31:J42" si="1">K31+L31+M31</f>
        <v>143.56385</v>
      </c>
      <c r="K31" s="23">
        <v>143.56385</v>
      </c>
      <c r="L31" s="23"/>
      <c r="M31" s="22"/>
      <c r="N31" s="20" t="s">
        <v>136</v>
      </c>
      <c r="O31" s="24" t="s">
        <v>26</v>
      </c>
    </row>
    <row r="32" ht="72" spans="1:15">
      <c r="A32" s="18">
        <v>26</v>
      </c>
      <c r="B32" s="20" t="s">
        <v>137</v>
      </c>
      <c r="C32" s="18" t="s">
        <v>21</v>
      </c>
      <c r="D32" s="20" t="s">
        <v>138</v>
      </c>
      <c r="E32" s="21">
        <v>45658</v>
      </c>
      <c r="F32" s="21">
        <v>45931</v>
      </c>
      <c r="G32" s="20" t="s">
        <v>107</v>
      </c>
      <c r="H32" s="20" t="s">
        <v>135</v>
      </c>
      <c r="I32" s="22">
        <v>143.9391</v>
      </c>
      <c r="J32" s="22">
        <f t="shared" si="1"/>
        <v>143.9391</v>
      </c>
      <c r="K32" s="23">
        <v>143.9391</v>
      </c>
      <c r="L32" s="23"/>
      <c r="M32" s="22"/>
      <c r="N32" s="20" t="s">
        <v>139</v>
      </c>
      <c r="O32" s="24" t="s">
        <v>26</v>
      </c>
    </row>
    <row r="33" ht="72" spans="1:15">
      <c r="A33" s="18">
        <v>27</v>
      </c>
      <c r="B33" s="20" t="s">
        <v>140</v>
      </c>
      <c r="C33" s="18" t="s">
        <v>21</v>
      </c>
      <c r="D33" s="20" t="s">
        <v>141</v>
      </c>
      <c r="E33" s="21">
        <v>45658</v>
      </c>
      <c r="F33" s="21">
        <v>45992</v>
      </c>
      <c r="G33" s="20" t="s">
        <v>142</v>
      </c>
      <c r="H33" s="20" t="s">
        <v>143</v>
      </c>
      <c r="I33" s="22">
        <v>1788</v>
      </c>
      <c r="J33" s="22">
        <f t="shared" si="1"/>
        <v>1788</v>
      </c>
      <c r="K33" s="23">
        <v>497</v>
      </c>
      <c r="L33" s="23">
        <v>1291</v>
      </c>
      <c r="M33" s="22"/>
      <c r="N33" s="20" t="s">
        <v>144</v>
      </c>
      <c r="O33" s="24" t="s">
        <v>26</v>
      </c>
    </row>
    <row r="34" ht="48" spans="1:15">
      <c r="A34" s="18">
        <v>28</v>
      </c>
      <c r="B34" s="20" t="s">
        <v>145</v>
      </c>
      <c r="C34" s="18" t="s">
        <v>21</v>
      </c>
      <c r="D34" s="20" t="s">
        <v>146</v>
      </c>
      <c r="E34" s="25">
        <v>45870</v>
      </c>
      <c r="F34" s="21">
        <v>45992</v>
      </c>
      <c r="G34" s="20" t="s">
        <v>142</v>
      </c>
      <c r="H34" s="20" t="s">
        <v>147</v>
      </c>
      <c r="I34" s="22">
        <v>569.28098</v>
      </c>
      <c r="J34" s="22">
        <f t="shared" si="1"/>
        <v>569.28098</v>
      </c>
      <c r="K34" s="23">
        <v>569.28098</v>
      </c>
      <c r="L34" s="23"/>
      <c r="M34" s="22"/>
      <c r="N34" s="20" t="s">
        <v>148</v>
      </c>
      <c r="O34" s="24" t="s">
        <v>26</v>
      </c>
    </row>
    <row r="35" ht="24" spans="1:15">
      <c r="A35" s="18">
        <v>29</v>
      </c>
      <c r="B35" s="20" t="s">
        <v>149</v>
      </c>
      <c r="C35" s="18" t="s">
        <v>21</v>
      </c>
      <c r="D35" s="20" t="s">
        <v>150</v>
      </c>
      <c r="E35" s="21">
        <v>45717</v>
      </c>
      <c r="F35" s="21">
        <v>45962</v>
      </c>
      <c r="G35" s="20" t="s">
        <v>151</v>
      </c>
      <c r="H35" s="20" t="s">
        <v>152</v>
      </c>
      <c r="I35" s="22">
        <v>135.7225</v>
      </c>
      <c r="J35" s="22">
        <f t="shared" si="1"/>
        <v>135.7225</v>
      </c>
      <c r="K35" s="23">
        <v>135.7225</v>
      </c>
      <c r="L35" s="23"/>
      <c r="M35" s="22"/>
      <c r="N35" s="20" t="s">
        <v>153</v>
      </c>
      <c r="O35" s="24" t="s">
        <v>26</v>
      </c>
    </row>
    <row r="36" ht="24" spans="1:15">
      <c r="A36" s="18">
        <v>30</v>
      </c>
      <c r="B36" s="20" t="s">
        <v>154</v>
      </c>
      <c r="C36" s="18" t="s">
        <v>21</v>
      </c>
      <c r="D36" s="20" t="s">
        <v>155</v>
      </c>
      <c r="E36" s="21">
        <v>45717</v>
      </c>
      <c r="F36" s="21">
        <v>45962</v>
      </c>
      <c r="G36" s="20" t="s">
        <v>156</v>
      </c>
      <c r="H36" s="20" t="s">
        <v>157</v>
      </c>
      <c r="I36" s="22">
        <v>525.1438</v>
      </c>
      <c r="J36" s="22">
        <f t="shared" si="1"/>
        <v>525.1438</v>
      </c>
      <c r="K36" s="23">
        <v>525.1438</v>
      </c>
      <c r="L36" s="23"/>
      <c r="M36" s="22"/>
      <c r="N36" s="20" t="s">
        <v>158</v>
      </c>
      <c r="O36" s="24" t="s">
        <v>26</v>
      </c>
    </row>
    <row r="37" ht="24" spans="1:15">
      <c r="A37" s="18">
        <v>31</v>
      </c>
      <c r="B37" s="20" t="s">
        <v>159</v>
      </c>
      <c r="C37" s="18" t="s">
        <v>21</v>
      </c>
      <c r="D37" s="20" t="s">
        <v>160</v>
      </c>
      <c r="E37" s="21">
        <v>45717</v>
      </c>
      <c r="F37" s="21">
        <v>45962</v>
      </c>
      <c r="G37" s="20" t="s">
        <v>134</v>
      </c>
      <c r="H37" s="20" t="s">
        <v>161</v>
      </c>
      <c r="I37" s="22">
        <v>413.7261</v>
      </c>
      <c r="J37" s="22">
        <f t="shared" si="1"/>
        <v>413.7261</v>
      </c>
      <c r="K37" s="23">
        <v>413.7261</v>
      </c>
      <c r="L37" s="23"/>
      <c r="M37" s="22"/>
      <c r="N37" s="20" t="s">
        <v>162</v>
      </c>
      <c r="O37" s="24" t="s">
        <v>26</v>
      </c>
    </row>
    <row r="38" ht="24" spans="1:15">
      <c r="A38" s="18">
        <v>32</v>
      </c>
      <c r="B38" s="20" t="s">
        <v>163</v>
      </c>
      <c r="C38" s="18" t="s">
        <v>21</v>
      </c>
      <c r="D38" s="20" t="s">
        <v>78</v>
      </c>
      <c r="E38" s="21">
        <v>45717</v>
      </c>
      <c r="F38" s="21">
        <v>45962</v>
      </c>
      <c r="G38" s="20" t="s">
        <v>70</v>
      </c>
      <c r="H38" s="20" t="s">
        <v>164</v>
      </c>
      <c r="I38" s="22">
        <v>318.7693</v>
      </c>
      <c r="J38" s="22">
        <f t="shared" si="1"/>
        <v>318.7693</v>
      </c>
      <c r="K38" s="23">
        <v>318.7693</v>
      </c>
      <c r="L38" s="23"/>
      <c r="M38" s="22"/>
      <c r="N38" s="20" t="s">
        <v>165</v>
      </c>
      <c r="O38" s="24" t="s">
        <v>26</v>
      </c>
    </row>
    <row r="39" ht="48" spans="1:15">
      <c r="A39" s="18">
        <v>33</v>
      </c>
      <c r="B39" s="20" t="s">
        <v>166</v>
      </c>
      <c r="C39" s="18" t="s">
        <v>21</v>
      </c>
      <c r="D39" s="20" t="s">
        <v>167</v>
      </c>
      <c r="E39" s="21">
        <v>45717</v>
      </c>
      <c r="F39" s="21">
        <v>45962</v>
      </c>
      <c r="G39" s="20" t="s">
        <v>32</v>
      </c>
      <c r="H39" s="20" t="s">
        <v>168</v>
      </c>
      <c r="I39" s="22">
        <v>471.4278</v>
      </c>
      <c r="J39" s="22">
        <f t="shared" si="1"/>
        <v>471.4278</v>
      </c>
      <c r="K39" s="23">
        <v>471.4278</v>
      </c>
      <c r="L39" s="23"/>
      <c r="M39" s="22"/>
      <c r="N39" s="20" t="s">
        <v>169</v>
      </c>
      <c r="O39" s="24" t="s">
        <v>90</v>
      </c>
    </row>
    <row r="40" ht="24" spans="1:15">
      <c r="A40" s="18">
        <v>34</v>
      </c>
      <c r="B40" s="31" t="s">
        <v>170</v>
      </c>
      <c r="C40" s="32" t="s">
        <v>21</v>
      </c>
      <c r="D40" s="31" t="s">
        <v>171</v>
      </c>
      <c r="E40" s="33">
        <v>45778</v>
      </c>
      <c r="F40" s="33">
        <v>45962</v>
      </c>
      <c r="G40" s="31" t="s">
        <v>51</v>
      </c>
      <c r="H40" s="31" t="s">
        <v>172</v>
      </c>
      <c r="I40" s="34">
        <v>340.887263</v>
      </c>
      <c r="J40" s="22">
        <f t="shared" si="1"/>
        <v>340.887263</v>
      </c>
      <c r="K40" s="23">
        <v>340.887263</v>
      </c>
      <c r="L40" s="23"/>
      <c r="M40" s="34"/>
      <c r="N40" s="20" t="s">
        <v>173</v>
      </c>
      <c r="O40" s="24" t="s">
        <v>26</v>
      </c>
    </row>
    <row r="41" s="3" customFormat="1" spans="1:15">
      <c r="A41" s="11" t="s">
        <v>174</v>
      </c>
      <c r="B41" s="11"/>
      <c r="C41" s="9"/>
      <c r="D41" s="11"/>
      <c r="E41" s="9"/>
      <c r="F41" s="9"/>
      <c r="G41" s="11"/>
      <c r="H41" s="11"/>
      <c r="I41" s="15">
        <v>91.65</v>
      </c>
      <c r="J41" s="15">
        <f t="shared" si="1"/>
        <v>91.65</v>
      </c>
      <c r="K41" s="15">
        <v>0</v>
      </c>
      <c r="L41" s="15">
        <v>0</v>
      </c>
      <c r="M41" s="15">
        <v>91.65</v>
      </c>
      <c r="N41" s="17"/>
      <c r="O41" s="24"/>
    </row>
    <row r="42" ht="24" spans="1:15">
      <c r="A42" s="18">
        <v>35</v>
      </c>
      <c r="B42" s="19" t="s">
        <v>175</v>
      </c>
      <c r="C42" s="18" t="s">
        <v>21</v>
      </c>
      <c r="D42" s="21" t="s">
        <v>22</v>
      </c>
      <c r="E42" s="21">
        <v>45717</v>
      </c>
      <c r="F42" s="25">
        <v>45992</v>
      </c>
      <c r="G42" s="20" t="s">
        <v>23</v>
      </c>
      <c r="H42" s="20" t="s">
        <v>176</v>
      </c>
      <c r="I42" s="22">
        <v>91.65</v>
      </c>
      <c r="J42" s="22">
        <f t="shared" si="1"/>
        <v>91.65</v>
      </c>
      <c r="K42" s="22">
        <v>0</v>
      </c>
      <c r="L42" s="22">
        <v>0</v>
      </c>
      <c r="M42" s="23">
        <v>91.65</v>
      </c>
      <c r="N42" s="20" t="s">
        <v>177</v>
      </c>
      <c r="O42" s="24" t="s">
        <v>26</v>
      </c>
    </row>
  </sheetData>
  <autoFilter xmlns:etc="http://www.wps.cn/officeDocument/2017/etCustomData" ref="A2:N42" etc:filterBottomFollowUsedRange="0">
    <extLst/>
  </autoFilter>
  <mergeCells count="16">
    <mergeCell ref="A1:O1"/>
    <mergeCell ref="E2:F2"/>
    <mergeCell ref="J2:M2"/>
    <mergeCell ref="A4:H4"/>
    <mergeCell ref="A5:H5"/>
    <mergeCell ref="A29:H29"/>
    <mergeCell ref="A41:H41"/>
    <mergeCell ref="A2:A3"/>
    <mergeCell ref="B2:B3"/>
    <mergeCell ref="C2:C3"/>
    <mergeCell ref="D2:D3"/>
    <mergeCell ref="G2:G3"/>
    <mergeCell ref="H2:H3"/>
    <mergeCell ref="I2:I3"/>
    <mergeCell ref="N2:N3"/>
    <mergeCell ref="O2:O3"/>
  </mergeCells>
  <printOptions horizontalCentered="1"/>
  <pageMargins left="0.393055555555556" right="0.393055555555556" top="0.786805555555556" bottom="0.786805555555556" header="0.5" footer="0.5"/>
  <pageSetup paperSize="8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资金完成情况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华美汽车装饰15304365320</cp:lastModifiedBy>
  <dcterms:created xsi:type="dcterms:W3CDTF">2023-05-12T11:15:00Z</dcterms:created>
  <dcterms:modified xsi:type="dcterms:W3CDTF">2025-12-30T07:24:58Z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99C9436F1ECE4697B84F284A8C5C04FF_13</vt:lpwstr>
  </property>
  <property fmtid="{D5CDD505-2E9C-101B-9397-08002B2CF9AE}" pid="4" name="CalculationRule">
    <vt:i4>0</vt:i4>
  </property>
</Properties>
</file>